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J:\OHHS\Xerox_Document_Management\_Michelle's Documents\Forms , Documents and Projects\"/>
    </mc:Choice>
  </mc:AlternateContent>
  <bookViews>
    <workbookView xWindow="0" yWindow="0" windowWidth="24000" windowHeight="9735"/>
  </bookViews>
  <sheets>
    <sheet name="Sheet1" sheetId="4" r:id="rId1"/>
    <sheet name="Sheet2" sheetId="5" r:id="rId2"/>
  </sheets>
  <definedNames>
    <definedName name="_xlnm._FilterDatabase" localSheetId="0" hidden="1">Sheet1!$B$1:$H$32</definedName>
    <definedName name="_xlnm.Print_Area" localSheetId="0">Sheet1!$A$1:$H$26</definedName>
  </definedNames>
  <calcPr calcId="152511"/>
</workbook>
</file>

<file path=xl/calcChain.xml><?xml version="1.0" encoding="utf-8"?>
<calcChain xmlns="http://schemas.openxmlformats.org/spreadsheetml/2006/main">
  <c r="G23" i="4" l="1"/>
  <c r="G32" i="4"/>
  <c r="G28" i="4"/>
  <c r="G31" i="4"/>
  <c r="G25" i="4"/>
  <c r="G26" i="4"/>
  <c r="G24" i="4"/>
  <c r="G30" i="4"/>
  <c r="C32" i="5"/>
  <c r="G5" i="4" s="1"/>
  <c r="G27" i="4"/>
  <c r="G22" i="4"/>
  <c r="G14" i="4"/>
  <c r="G29" i="4"/>
  <c r="C16" i="5" l="1"/>
  <c r="G7" i="4" s="1"/>
  <c r="C19" i="5"/>
  <c r="G8" i="4" s="1"/>
  <c r="C23" i="5"/>
  <c r="G20" i="4" s="1"/>
  <c r="C28" i="5"/>
  <c r="G16" i="4" s="1"/>
  <c r="C37" i="5"/>
  <c r="G19" i="4" s="1"/>
  <c r="C43" i="5"/>
  <c r="G4" i="4" s="1"/>
  <c r="C46" i="5"/>
  <c r="G17" i="4" s="1"/>
  <c r="C67" i="5"/>
  <c r="G15" i="4" s="1"/>
  <c r="C70" i="5"/>
  <c r="G10" i="4" s="1"/>
  <c r="C40" i="5"/>
  <c r="G12" i="4" s="1"/>
  <c r="C13" i="5"/>
  <c r="G9" i="4" s="1"/>
  <c r="C7" i="5"/>
  <c r="G18" i="4" s="1"/>
  <c r="C4" i="5" l="1"/>
  <c r="D4" i="5"/>
  <c r="E4" i="5"/>
  <c r="F4" i="5"/>
  <c r="G4" i="5"/>
  <c r="H4" i="5"/>
  <c r="D7" i="5"/>
  <c r="E7" i="5"/>
  <c r="F7" i="5"/>
  <c r="G7" i="5"/>
  <c r="H7" i="5"/>
  <c r="C10" i="5"/>
  <c r="G11" i="4" s="1"/>
  <c r="D10" i="5"/>
  <c r="E10" i="5"/>
  <c r="F10" i="5"/>
  <c r="G10" i="5"/>
  <c r="H10" i="5"/>
  <c r="D13" i="5"/>
  <c r="E13" i="5"/>
  <c r="F13" i="5"/>
  <c r="G13" i="5"/>
  <c r="H13" i="5"/>
  <c r="D16" i="5"/>
  <c r="E16" i="5"/>
  <c r="F16" i="5"/>
  <c r="G16" i="5"/>
  <c r="H16" i="5"/>
  <c r="D19" i="5"/>
  <c r="E19" i="5"/>
  <c r="F19" i="5"/>
  <c r="G19" i="5"/>
  <c r="H19" i="5"/>
  <c r="D23" i="5"/>
  <c r="E23" i="5"/>
  <c r="F23" i="5"/>
  <c r="G23" i="5"/>
  <c r="H23" i="5"/>
  <c r="D28" i="5"/>
  <c r="E28" i="5"/>
  <c r="F28" i="5"/>
  <c r="G28" i="5"/>
  <c r="H28" i="5"/>
  <c r="D32" i="5"/>
  <c r="E32" i="5"/>
  <c r="F32" i="5"/>
  <c r="G32" i="5"/>
  <c r="H32" i="5"/>
  <c r="D40" i="5"/>
  <c r="E40" i="5"/>
  <c r="F40" i="5"/>
  <c r="G40" i="5"/>
  <c r="H40" i="5"/>
  <c r="D43" i="5"/>
  <c r="E43" i="5"/>
  <c r="F43" i="5"/>
  <c r="G43" i="5"/>
  <c r="H43" i="5"/>
  <c r="C54" i="5"/>
  <c r="G3" i="4" s="1"/>
  <c r="D54" i="5"/>
  <c r="E54" i="5"/>
  <c r="F54" i="5"/>
  <c r="G54" i="5"/>
  <c r="H54" i="5"/>
  <c r="C57" i="5"/>
  <c r="G13" i="4" s="1"/>
  <c r="D57" i="5"/>
  <c r="E57" i="5"/>
  <c r="F57" i="5"/>
  <c r="G57" i="5"/>
  <c r="H57" i="5"/>
  <c r="C60" i="5"/>
  <c r="G21" i="4" s="1"/>
  <c r="D60" i="5"/>
  <c r="E60" i="5"/>
  <c r="F60" i="5"/>
  <c r="G60" i="5"/>
  <c r="H60" i="5"/>
  <c r="C63" i="5"/>
  <c r="G6" i="4" s="1"/>
  <c r="D63" i="5"/>
  <c r="E63" i="5"/>
  <c r="F63" i="5"/>
  <c r="G63" i="5"/>
  <c r="H63" i="5"/>
  <c r="D67" i="5"/>
  <c r="E67" i="5"/>
  <c r="F67" i="5"/>
  <c r="G67" i="5"/>
  <c r="H67" i="5"/>
  <c r="D70" i="5"/>
  <c r="E70" i="5"/>
  <c r="F70" i="5"/>
  <c r="G70" i="5"/>
  <c r="H70" i="5"/>
</calcChain>
</file>

<file path=xl/sharedStrings.xml><?xml version="1.0" encoding="utf-8"?>
<sst xmlns="http://schemas.openxmlformats.org/spreadsheetml/2006/main" count="115" uniqueCount="46">
  <si>
    <t>Sum of Amount Paid</t>
  </si>
  <si>
    <t>SOVALDI</t>
  </si>
  <si>
    <t>SUBOXONE</t>
  </si>
  <si>
    <t>ABILIFY</t>
  </si>
  <si>
    <t>AMPHETAMINE</t>
  </si>
  <si>
    <t>LANTUS</t>
  </si>
  <si>
    <t>ATRIPLA</t>
  </si>
  <si>
    <t>INVEGA SUST</t>
  </si>
  <si>
    <t>VENTOLIN HFA</t>
  </si>
  <si>
    <t>FLOVENT HFA</t>
  </si>
  <si>
    <t>SPIRIVA</t>
  </si>
  <si>
    <t>TRUVADA</t>
  </si>
  <si>
    <t>DULOXETINE</t>
  </si>
  <si>
    <t>METHYLPHENID</t>
  </si>
  <si>
    <t>NOVOLOG</t>
  </si>
  <si>
    <t>COPAXONE</t>
  </si>
  <si>
    <t>ACCU-CHEK</t>
  </si>
  <si>
    <t>ENBREL SRCLK</t>
  </si>
  <si>
    <t>HUMIRA PEN</t>
  </si>
  <si>
    <t>COMPLERA</t>
  </si>
  <si>
    <t>GABAPENTIN</t>
  </si>
  <si>
    <t>OXYCONTIN</t>
  </si>
  <si>
    <t>REYATAZ</t>
  </si>
  <si>
    <t>BUPREN/NALOX</t>
  </si>
  <si>
    <t>STRIBILD</t>
  </si>
  <si>
    <t>EPIPEN 2-PAK</t>
  </si>
  <si>
    <t>QVAR</t>
  </si>
  <si>
    <t>HUMALOG</t>
  </si>
  <si>
    <t>ENBREL</t>
  </si>
  <si>
    <t>SYNAGIS</t>
  </si>
  <si>
    <t>HUMIRA</t>
  </si>
  <si>
    <t>Claim count</t>
  </si>
  <si>
    <t>Drug Name</t>
  </si>
  <si>
    <t xml:space="preserve"> Days Supply</t>
  </si>
  <si>
    <t xml:space="preserve">Drug Quantity </t>
  </si>
  <si>
    <t>Unique Members</t>
  </si>
  <si>
    <t>BUPRENORPHINE-NALOXONE</t>
  </si>
  <si>
    <t>DEXTROAMPHETAMINE-AMPHET ER</t>
  </si>
  <si>
    <t>ADVAIR DISKUS</t>
  </si>
  <si>
    <t>INVEGA SUSTENNA</t>
  </si>
  <si>
    <t>ACCU-CHEK AVIVA PLUS</t>
  </si>
  <si>
    <t>METHYLPHENIDATE ER</t>
  </si>
  <si>
    <t>AMPHETAMINE SALT COMBO</t>
  </si>
  <si>
    <t>OMNITROPE</t>
  </si>
  <si>
    <t>Wholesale Acquisition Cost</t>
  </si>
  <si>
    <t xml:space="preserve">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</si>
</sst>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* #,##0_);_(* \(#,##0\);_(* &quot;-&quot;??_);_(@_)"/>
    <numFmt numFmtId="165" formatCode="&quot;$&quot;#,##0.00"/>
    <numFmt numFmtId="166" formatCode="&quot;$&quot;#,##0.00;&quot;$&quot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165" fontId="0" fillId="2" borderId="1" xfId="0" applyNumberFormat="1" applyFill="1" applyBorder="1"/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left"/>
    </xf>
    <xf numFmtId="165" fontId="4" fillId="0" borderId="1" xfId="0" applyNumberFormat="1" applyFont="1" applyFill="1" applyBorder="1"/>
    <xf numFmtId="0" fontId="5" fillId="0" borderId="1" xfId="0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right" vertical="top" wrapText="1"/>
    </xf>
    <xf numFmtId="3" fontId="5" fillId="0" borderId="1" xfId="0" applyNumberFormat="1" applyFont="1" applyFill="1" applyBorder="1" applyAlignment="1">
      <alignment horizontal="right" vertical="top" wrapText="1"/>
    </xf>
    <xf numFmtId="44" fontId="2" fillId="0" borderId="1" xfId="1" applyFont="1" applyFill="1" applyBorder="1" applyAlignment="1">
      <alignment horizontal="right" vertical="top" wrapText="1"/>
    </xf>
    <xf numFmtId="3" fontId="4" fillId="0" borderId="1" xfId="0" applyNumberFormat="1" applyFont="1" applyFill="1" applyBorder="1"/>
    <xf numFmtId="3" fontId="2" fillId="0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166" fontId="2" fillId="2" borderId="1" xfId="0" applyNumberFormat="1" applyFont="1" applyFill="1" applyBorder="1" applyAlignment="1">
      <alignment horizontal="right" vertical="top" wrapText="1"/>
    </xf>
    <xf numFmtId="3" fontId="5" fillId="2" borderId="1" xfId="0" applyNumberFormat="1" applyFont="1" applyFill="1" applyBorder="1" applyAlignment="1">
      <alignment horizontal="right" vertical="top" wrapText="1"/>
    </xf>
    <xf numFmtId="165" fontId="2" fillId="2" borderId="1" xfId="1" applyNumberFormat="1" applyFont="1" applyFill="1" applyBorder="1" applyAlignment="1">
      <alignment horizontal="right" vertical="top" wrapText="1"/>
    </xf>
    <xf numFmtId="3" fontId="2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right" vertical="top" wrapText="1"/>
    </xf>
    <xf numFmtId="165" fontId="4" fillId="2" borderId="1" xfId="0" applyNumberFormat="1" applyFont="1" applyFill="1" applyBorder="1"/>
    <xf numFmtId="3" fontId="4" fillId="2" borderId="1" xfId="0" applyNumberFormat="1" applyFont="1" applyFill="1" applyBorder="1"/>
    <xf numFmtId="44" fontId="2" fillId="2" borderId="1" xfId="1" applyFont="1" applyFill="1" applyBorder="1" applyAlignment="1">
      <alignment horizontal="right" vertical="top" wrapText="1"/>
    </xf>
    <xf numFmtId="3" fontId="0" fillId="2" borderId="1" xfId="0" applyNumberFormat="1" applyFill="1" applyBorder="1"/>
    <xf numFmtId="3" fontId="0" fillId="0" borderId="0" xfId="0" applyNumberFormat="1"/>
    <xf numFmtId="3" fontId="0" fillId="0" borderId="1" xfId="0" applyNumberFormat="1" applyBorder="1"/>
    <xf numFmtId="165" fontId="0" fillId="0" borderId="1" xfId="0" applyNumberFormat="1" applyBorder="1"/>
    <xf numFmtId="0" fontId="0" fillId="0" borderId="0" xfId="0" applyFill="1"/>
    <xf numFmtId="0" fontId="0" fillId="3" borderId="0" xfId="0" applyFill="1"/>
    <xf numFmtId="0" fontId="5" fillId="3" borderId="1" xfId="0" applyFont="1" applyFill="1" applyBorder="1" applyAlignment="1">
      <alignment horizontal="left" vertical="top" wrapText="1"/>
    </xf>
    <xf numFmtId="3" fontId="0" fillId="3" borderId="1" xfId="0" applyNumberFormat="1" applyFill="1" applyBorder="1"/>
    <xf numFmtId="165" fontId="0" fillId="3" borderId="1" xfId="0" applyNumberFormat="1" applyFill="1" applyBorder="1"/>
    <xf numFmtId="0" fontId="4" fillId="3" borderId="1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view="pageBreakPreview" zoomScale="60" zoomScaleNormal="100" workbookViewId="0">
      <selection activeCell="D34" sqref="D34"/>
    </sheetView>
  </sheetViews>
  <sheetFormatPr defaultRowHeight="15" x14ac:dyDescent="0.25"/>
  <cols>
    <col min="1" max="1" width="5.7109375" customWidth="1"/>
    <col min="2" max="2" width="34.140625" bestFit="1" customWidth="1"/>
    <col min="3" max="3" width="13.7109375" customWidth="1"/>
    <col min="4" max="4" width="16.85546875" customWidth="1"/>
    <col min="5" max="5" width="15.7109375" customWidth="1"/>
    <col min="6" max="6" width="19.28515625" customWidth="1"/>
    <col min="7" max="7" width="19.5703125" customWidth="1"/>
    <col min="8" max="8" width="15.5703125" customWidth="1"/>
    <col min="11" max="14" width="10.7109375" customWidth="1"/>
  </cols>
  <sheetData>
    <row r="1" spans="1:10" ht="26.25" x14ac:dyDescent="0.25">
      <c r="B1" s="2" t="s">
        <v>32</v>
      </c>
      <c r="C1" s="3" t="s">
        <v>31</v>
      </c>
      <c r="D1" s="3" t="s">
        <v>33</v>
      </c>
      <c r="E1" s="3" t="s">
        <v>34</v>
      </c>
      <c r="F1" s="2" t="s">
        <v>44</v>
      </c>
      <c r="G1" s="2" t="s">
        <v>0</v>
      </c>
      <c r="H1" s="4" t="s">
        <v>35</v>
      </c>
    </row>
    <row r="2" spans="1:10" x14ac:dyDescent="0.25">
      <c r="A2">
        <v>1</v>
      </c>
      <c r="B2" s="7" t="s">
        <v>3</v>
      </c>
      <c r="C2" s="25">
        <v>8757</v>
      </c>
      <c r="D2" s="25">
        <v>253417</v>
      </c>
      <c r="E2" s="25">
        <v>199717</v>
      </c>
      <c r="F2" s="26">
        <v>5772818.8099999996</v>
      </c>
      <c r="G2" s="26">
        <v>5840678.9199999999</v>
      </c>
      <c r="H2" s="25">
        <v>1726</v>
      </c>
      <c r="J2" s="24"/>
    </row>
    <row r="3" spans="1:10" x14ac:dyDescent="0.25">
      <c r="A3">
        <v>2</v>
      </c>
      <c r="B3" s="5" t="s">
        <v>1</v>
      </c>
      <c r="C3" s="25">
        <v>192</v>
      </c>
      <c r="D3" s="25">
        <v>5318</v>
      </c>
      <c r="E3" s="25">
        <v>5330</v>
      </c>
      <c r="F3" s="26">
        <v>5330000</v>
      </c>
      <c r="G3" s="26">
        <f>Sheet2!$C$54</f>
        <v>5383450.0999999996</v>
      </c>
      <c r="H3" s="25">
        <v>60</v>
      </c>
      <c r="I3" s="24"/>
      <c r="J3" s="24"/>
    </row>
    <row r="4" spans="1:10" x14ac:dyDescent="0.25">
      <c r="A4">
        <v>3</v>
      </c>
      <c r="B4" s="5" t="s">
        <v>5</v>
      </c>
      <c r="C4" s="25">
        <v>13395</v>
      </c>
      <c r="D4" s="25">
        <v>359230</v>
      </c>
      <c r="E4" s="25">
        <v>198800</v>
      </c>
      <c r="F4" s="26">
        <v>4291991.58</v>
      </c>
      <c r="G4" s="26">
        <f>Sheet2!$C$43</f>
        <v>4385296.33</v>
      </c>
      <c r="H4" s="25">
        <v>2382</v>
      </c>
      <c r="I4" s="24"/>
      <c r="J4" s="24"/>
    </row>
    <row r="5" spans="1:10" x14ac:dyDescent="0.25">
      <c r="A5">
        <v>4</v>
      </c>
      <c r="B5" s="5" t="s">
        <v>9</v>
      </c>
      <c r="C5" s="25">
        <v>20917</v>
      </c>
      <c r="D5" s="25">
        <v>630419</v>
      </c>
      <c r="E5" s="25">
        <v>240391</v>
      </c>
      <c r="F5" s="26">
        <v>3816051.39</v>
      </c>
      <c r="G5" s="26">
        <f>Sheet2!$C$32</f>
        <v>3893223.3600000003</v>
      </c>
      <c r="H5" s="25">
        <v>7225</v>
      </c>
      <c r="I5" s="24"/>
      <c r="J5" s="24"/>
    </row>
    <row r="6" spans="1:10" x14ac:dyDescent="0.25">
      <c r="A6">
        <v>5</v>
      </c>
      <c r="B6" s="5" t="s">
        <v>2</v>
      </c>
      <c r="C6" s="25">
        <v>13141</v>
      </c>
      <c r="D6" s="25">
        <v>247119</v>
      </c>
      <c r="E6" s="25">
        <v>533732</v>
      </c>
      <c r="F6" s="26">
        <v>3722400.87</v>
      </c>
      <c r="G6" s="26">
        <f>Sheet2!$C$63</f>
        <v>3843701.01</v>
      </c>
      <c r="H6" s="25">
        <v>1387</v>
      </c>
      <c r="I6" s="24"/>
      <c r="J6" s="24"/>
    </row>
    <row r="7" spans="1:10" x14ac:dyDescent="0.25">
      <c r="A7">
        <v>6</v>
      </c>
      <c r="B7" s="5" t="s">
        <v>6</v>
      </c>
      <c r="C7" s="25">
        <v>1651</v>
      </c>
      <c r="D7" s="25">
        <v>49359</v>
      </c>
      <c r="E7" s="25">
        <v>49359</v>
      </c>
      <c r="F7" s="26">
        <v>3347278.23</v>
      </c>
      <c r="G7" s="26">
        <f>Sheet2!$C$16</f>
        <v>3417883.38</v>
      </c>
      <c r="H7" s="25">
        <v>235</v>
      </c>
      <c r="I7" s="24"/>
      <c r="J7" s="24"/>
    </row>
    <row r="8" spans="1:10" x14ac:dyDescent="0.25">
      <c r="A8">
        <v>7</v>
      </c>
      <c r="B8" s="5" t="s">
        <v>23</v>
      </c>
      <c r="C8" s="25">
        <v>13290</v>
      </c>
      <c r="D8" s="25">
        <v>228664</v>
      </c>
      <c r="E8" s="25">
        <v>507721</v>
      </c>
      <c r="F8" s="26">
        <v>4156494.37</v>
      </c>
      <c r="G8" s="26">
        <f>Sheet2!$C$19</f>
        <v>3415988.17</v>
      </c>
      <c r="H8" s="25">
        <v>1606</v>
      </c>
      <c r="I8" s="24"/>
      <c r="J8" s="24"/>
    </row>
    <row r="9" spans="1:10" x14ac:dyDescent="0.25">
      <c r="A9">
        <v>8</v>
      </c>
      <c r="B9" s="5" t="s">
        <v>4</v>
      </c>
      <c r="C9" s="25">
        <v>39765</v>
      </c>
      <c r="D9" s="25">
        <v>1170933</v>
      </c>
      <c r="E9" s="25">
        <v>1967345</v>
      </c>
      <c r="F9" s="26">
        <v>3530499.37</v>
      </c>
      <c r="G9" s="26">
        <f>Sheet2!$C$13</f>
        <v>3344133.6799999983</v>
      </c>
      <c r="H9" s="25">
        <v>8987</v>
      </c>
      <c r="I9" s="24"/>
      <c r="J9" s="24"/>
    </row>
    <row r="10" spans="1:10" x14ac:dyDescent="0.25">
      <c r="A10">
        <v>9</v>
      </c>
      <c r="B10" s="7" t="s">
        <v>8</v>
      </c>
      <c r="C10" s="25">
        <v>73099</v>
      </c>
      <c r="D10" s="25">
        <v>1692197</v>
      </c>
      <c r="E10" s="25">
        <v>1333544</v>
      </c>
      <c r="F10" s="26">
        <v>3159761.51</v>
      </c>
      <c r="G10" s="26">
        <f>Sheet2!$C$70</f>
        <v>3321938.5300000003</v>
      </c>
      <c r="H10" s="25">
        <v>29255</v>
      </c>
      <c r="I10" s="24"/>
      <c r="J10" s="24"/>
    </row>
    <row r="11" spans="1:10" x14ac:dyDescent="0.25">
      <c r="A11">
        <v>10</v>
      </c>
      <c r="B11" s="5" t="s">
        <v>38</v>
      </c>
      <c r="C11" s="25">
        <v>9873</v>
      </c>
      <c r="D11" s="25">
        <v>296283</v>
      </c>
      <c r="E11" s="25">
        <v>592769</v>
      </c>
      <c r="F11" s="26">
        <v>3022897.7</v>
      </c>
      <c r="G11" s="26">
        <f>Sheet2!$C$10</f>
        <v>3088977.23</v>
      </c>
      <c r="H11" s="25">
        <v>2144</v>
      </c>
      <c r="I11" s="24"/>
      <c r="J11" s="24"/>
    </row>
    <row r="12" spans="1:10" x14ac:dyDescent="0.25">
      <c r="A12">
        <v>11</v>
      </c>
      <c r="B12" s="7" t="s">
        <v>39</v>
      </c>
      <c r="C12" s="25">
        <v>1852</v>
      </c>
      <c r="D12" s="25">
        <v>50074</v>
      </c>
      <c r="E12" s="25">
        <v>2167</v>
      </c>
      <c r="F12" s="26">
        <v>2686200.18</v>
      </c>
      <c r="G12" s="26">
        <f>Sheet2!$C$40</f>
        <v>2717499.38</v>
      </c>
      <c r="H12" s="25">
        <v>276</v>
      </c>
      <c r="I12" s="24"/>
      <c r="J12" s="24"/>
    </row>
    <row r="13" spans="1:10" x14ac:dyDescent="0.25">
      <c r="A13">
        <v>12</v>
      </c>
      <c r="B13" s="5" t="s">
        <v>10</v>
      </c>
      <c r="C13" s="25">
        <v>8238</v>
      </c>
      <c r="D13" s="25">
        <v>246615</v>
      </c>
      <c r="E13" s="25">
        <v>247130</v>
      </c>
      <c r="F13" s="26">
        <v>2362482.37</v>
      </c>
      <c r="G13" s="26">
        <f>Sheet2!$C$57</f>
        <v>2414850.2400000002</v>
      </c>
      <c r="H13" s="25">
        <v>1543</v>
      </c>
      <c r="I13" s="24"/>
      <c r="J13" s="24"/>
    </row>
    <row r="14" spans="1:10" x14ac:dyDescent="0.25">
      <c r="A14">
        <v>13</v>
      </c>
      <c r="B14" s="7" t="s">
        <v>37</v>
      </c>
      <c r="C14" s="25">
        <v>17175</v>
      </c>
      <c r="D14" s="25">
        <v>507617</v>
      </c>
      <c r="E14" s="25">
        <v>574906</v>
      </c>
      <c r="F14" s="26">
        <v>2820083.46</v>
      </c>
      <c r="G14" s="26">
        <f>Sheet2!$C$24</f>
        <v>2222133.0499999998</v>
      </c>
      <c r="H14" s="25">
        <v>2903</v>
      </c>
      <c r="I14" s="24"/>
      <c r="J14" s="24"/>
    </row>
    <row r="15" spans="1:10" x14ac:dyDescent="0.25">
      <c r="A15">
        <v>14</v>
      </c>
      <c r="B15" s="5" t="s">
        <v>11</v>
      </c>
      <c r="C15" s="25">
        <v>1534</v>
      </c>
      <c r="D15" s="25">
        <v>45338</v>
      </c>
      <c r="E15" s="25">
        <v>45323</v>
      </c>
      <c r="F15" s="26">
        <v>1938147.14</v>
      </c>
      <c r="G15" s="26">
        <f>Sheet2!$C$67</f>
        <v>1981096.57</v>
      </c>
      <c r="H15" s="25">
        <v>280</v>
      </c>
      <c r="I15" s="24"/>
      <c r="J15" s="24"/>
    </row>
    <row r="16" spans="1:10" x14ac:dyDescent="0.25">
      <c r="A16">
        <v>15</v>
      </c>
      <c r="B16" s="7" t="s">
        <v>28</v>
      </c>
      <c r="C16" s="25">
        <v>620</v>
      </c>
      <c r="D16" s="25">
        <v>17094</v>
      </c>
      <c r="E16" s="25">
        <v>2726</v>
      </c>
      <c r="F16" s="26">
        <v>1850780.03</v>
      </c>
      <c r="G16" s="26">
        <f>Sheet2!$C$28</f>
        <v>1858390.8</v>
      </c>
      <c r="H16" s="25">
        <v>100</v>
      </c>
      <c r="I16" s="24"/>
      <c r="J16" s="24"/>
    </row>
    <row r="17" spans="1:13" x14ac:dyDescent="0.25">
      <c r="A17">
        <v>16</v>
      </c>
      <c r="B17" s="5" t="s">
        <v>13</v>
      </c>
      <c r="C17" s="25">
        <v>8038</v>
      </c>
      <c r="D17" s="25">
        <v>237147</v>
      </c>
      <c r="E17" s="25">
        <v>370565</v>
      </c>
      <c r="F17" s="26">
        <v>936260.58</v>
      </c>
      <c r="G17" s="26">
        <f>Sheet2!$C$46</f>
        <v>1815187.4599999995</v>
      </c>
      <c r="H17" s="25">
        <v>2855</v>
      </c>
      <c r="I17" s="24"/>
      <c r="J17" s="24"/>
    </row>
    <row r="18" spans="1:13" x14ac:dyDescent="0.25">
      <c r="A18">
        <v>17</v>
      </c>
      <c r="B18" s="5" t="s">
        <v>16</v>
      </c>
      <c r="C18" s="25">
        <v>17070</v>
      </c>
      <c r="D18" s="25">
        <v>1074895</v>
      </c>
      <c r="E18" s="25">
        <v>1362724</v>
      </c>
      <c r="F18" s="26">
        <v>1735406.58</v>
      </c>
      <c r="G18" s="26">
        <f>Sheet2!$C$7</f>
        <v>1777283.98</v>
      </c>
      <c r="H18" s="25">
        <v>5381</v>
      </c>
      <c r="I18" s="24"/>
      <c r="J18" s="24"/>
    </row>
    <row r="19" spans="1:13" x14ac:dyDescent="0.25">
      <c r="A19">
        <v>18</v>
      </c>
      <c r="B19" s="7" t="s">
        <v>30</v>
      </c>
      <c r="C19" s="25">
        <v>293</v>
      </c>
      <c r="D19" s="25">
        <v>8155</v>
      </c>
      <c r="E19" s="25">
        <v>708</v>
      </c>
      <c r="F19" s="26">
        <v>937484.69</v>
      </c>
      <c r="G19" s="26">
        <f>Sheet2!$C$37</f>
        <v>1592946.28</v>
      </c>
      <c r="H19" s="25">
        <v>62</v>
      </c>
      <c r="I19" s="24"/>
      <c r="J19" s="24"/>
    </row>
    <row r="20" spans="1:13" x14ac:dyDescent="0.25">
      <c r="A20">
        <v>19</v>
      </c>
      <c r="B20" s="5" t="s">
        <v>15</v>
      </c>
      <c r="C20" s="25">
        <v>311</v>
      </c>
      <c r="D20" s="25">
        <v>9088</v>
      </c>
      <c r="E20" s="25">
        <v>2890</v>
      </c>
      <c r="F20" s="26">
        <v>1508434.99</v>
      </c>
      <c r="G20" s="26">
        <f>Sheet2!$C$23</f>
        <v>1536167.5100000002</v>
      </c>
      <c r="H20" s="25">
        <v>53</v>
      </c>
      <c r="I20" s="24"/>
      <c r="J20" s="24"/>
      <c r="M20" t="s">
        <v>45</v>
      </c>
    </row>
    <row r="21" spans="1:13" x14ac:dyDescent="0.25">
      <c r="A21">
        <v>20</v>
      </c>
      <c r="B21" s="5" t="s">
        <v>24</v>
      </c>
      <c r="C21" s="25">
        <v>502</v>
      </c>
      <c r="D21" s="25">
        <v>14936</v>
      </c>
      <c r="E21" s="25">
        <v>14936</v>
      </c>
      <c r="F21" s="26">
        <v>1223382.82</v>
      </c>
      <c r="G21" s="26">
        <f>Sheet2!$C$60</f>
        <v>1245146.08</v>
      </c>
      <c r="H21" s="25">
        <v>87</v>
      </c>
      <c r="I21" s="24"/>
      <c r="J21" s="24"/>
    </row>
    <row r="22" spans="1:13" x14ac:dyDescent="0.25">
      <c r="A22">
        <v>21</v>
      </c>
      <c r="B22" s="5" t="s">
        <v>12</v>
      </c>
      <c r="C22" s="25">
        <v>4983</v>
      </c>
      <c r="D22" s="25">
        <v>145984</v>
      </c>
      <c r="E22" s="25">
        <v>195964</v>
      </c>
      <c r="F22" s="26">
        <v>1209971.79</v>
      </c>
      <c r="G22" s="26">
        <f>Sheet2!$C$25</f>
        <v>994460.91999999981</v>
      </c>
      <c r="H22" s="25">
        <v>1572</v>
      </c>
      <c r="I22" s="24"/>
      <c r="J22" s="24"/>
    </row>
    <row r="23" spans="1:13" x14ac:dyDescent="0.25">
      <c r="A23">
        <v>22</v>
      </c>
      <c r="B23" s="7" t="s">
        <v>29</v>
      </c>
      <c r="C23" s="25">
        <v>427</v>
      </c>
      <c r="D23" s="25">
        <v>11956</v>
      </c>
      <c r="E23" s="25">
        <v>397</v>
      </c>
      <c r="F23" s="26">
        <v>990879.92</v>
      </c>
      <c r="G23" s="26">
        <f>Sheet2!$C$64</f>
        <v>984630.61</v>
      </c>
      <c r="H23" s="25">
        <v>119</v>
      </c>
      <c r="I23" s="24"/>
      <c r="J23" s="24"/>
    </row>
    <row r="24" spans="1:13" x14ac:dyDescent="0.25">
      <c r="A24">
        <v>23</v>
      </c>
      <c r="B24" s="7" t="s">
        <v>27</v>
      </c>
      <c r="C24" s="25">
        <v>3326</v>
      </c>
      <c r="D24" s="25">
        <v>90851</v>
      </c>
      <c r="E24" s="25">
        <v>52118</v>
      </c>
      <c r="F24" s="26">
        <v>942139.06</v>
      </c>
      <c r="G24" s="26">
        <f>Sheet2!$C$34</f>
        <v>943715.04</v>
      </c>
      <c r="H24" s="25">
        <v>651</v>
      </c>
      <c r="I24" s="24"/>
      <c r="J24" s="24"/>
    </row>
    <row r="25" spans="1:13" x14ac:dyDescent="0.25">
      <c r="A25">
        <v>24</v>
      </c>
      <c r="B25" s="7" t="s">
        <v>43</v>
      </c>
      <c r="C25" s="25">
        <v>247</v>
      </c>
      <c r="D25" s="25">
        <v>6588</v>
      </c>
      <c r="E25" s="25">
        <v>1443</v>
      </c>
      <c r="F25" s="26">
        <v>776847.48</v>
      </c>
      <c r="G25" s="26">
        <f>Sheet2!$C$48</f>
        <v>791139.8</v>
      </c>
      <c r="H25" s="25">
        <v>34</v>
      </c>
      <c r="I25" s="24"/>
      <c r="J25" s="24"/>
    </row>
    <row r="26" spans="1:13" x14ac:dyDescent="0.25">
      <c r="A26">
        <v>25</v>
      </c>
      <c r="B26" s="5" t="s">
        <v>14</v>
      </c>
      <c r="C26" s="25">
        <v>2124</v>
      </c>
      <c r="D26" s="25">
        <v>59540</v>
      </c>
      <c r="E26" s="25">
        <v>36468</v>
      </c>
      <c r="F26" s="26">
        <v>719849.38</v>
      </c>
      <c r="G26" s="26">
        <f>Sheet2!$C$47</f>
        <v>745701.12</v>
      </c>
      <c r="H26" s="25">
        <v>443</v>
      </c>
      <c r="I26" s="24"/>
      <c r="J26" s="24"/>
    </row>
    <row r="27" spans="1:13" x14ac:dyDescent="0.25">
      <c r="A27" s="28">
        <v>26</v>
      </c>
      <c r="B27" s="29" t="s">
        <v>25</v>
      </c>
      <c r="C27" s="30">
        <v>2000</v>
      </c>
      <c r="D27" s="30">
        <v>13301</v>
      </c>
      <c r="E27" s="30">
        <v>4219</v>
      </c>
      <c r="F27" s="31">
        <v>724871.96</v>
      </c>
      <c r="G27" s="31">
        <f>Sheet2!$C$29</f>
        <v>723241.03</v>
      </c>
      <c r="H27" s="30">
        <v>1596</v>
      </c>
      <c r="I27" s="24"/>
      <c r="J27" s="24"/>
    </row>
    <row r="28" spans="1:13" x14ac:dyDescent="0.25">
      <c r="A28" s="28">
        <v>27</v>
      </c>
      <c r="B28" s="29" t="s">
        <v>26</v>
      </c>
      <c r="C28" s="30">
        <v>4605</v>
      </c>
      <c r="D28" s="30">
        <v>144961</v>
      </c>
      <c r="E28" s="30">
        <v>40220</v>
      </c>
      <c r="F28" s="31">
        <v>697514.89</v>
      </c>
      <c r="G28" s="31">
        <f>Sheet2!$C$50</f>
        <v>704945.59</v>
      </c>
      <c r="H28" s="30">
        <v>1958</v>
      </c>
      <c r="I28" s="24"/>
      <c r="J28" s="24"/>
    </row>
    <row r="29" spans="1:13" x14ac:dyDescent="0.25">
      <c r="A29" s="28">
        <v>28</v>
      </c>
      <c r="B29" s="32" t="s">
        <v>19</v>
      </c>
      <c r="C29" s="30">
        <v>289</v>
      </c>
      <c r="D29" s="30">
        <v>8618</v>
      </c>
      <c r="E29" s="30">
        <v>8638</v>
      </c>
      <c r="F29" s="31">
        <v>590956.15</v>
      </c>
      <c r="G29" s="31">
        <f>Sheet2!$C$20</f>
        <v>610285.81000000006</v>
      </c>
      <c r="H29" s="30">
        <v>42</v>
      </c>
      <c r="I29" s="24"/>
      <c r="J29" s="24"/>
    </row>
    <row r="30" spans="1:13" x14ac:dyDescent="0.25">
      <c r="A30" s="28">
        <v>29</v>
      </c>
      <c r="B30" s="32" t="s">
        <v>20</v>
      </c>
      <c r="C30" s="30">
        <v>18670</v>
      </c>
      <c r="D30" s="30">
        <v>536713</v>
      </c>
      <c r="E30" s="30">
        <v>1800023</v>
      </c>
      <c r="F30" s="31">
        <v>440712.18</v>
      </c>
      <c r="G30" s="31">
        <f>Sheet2!$C$33</f>
        <v>567646.64999999979</v>
      </c>
      <c r="H30" s="30">
        <v>6151</v>
      </c>
      <c r="I30" s="24"/>
      <c r="J30" s="24"/>
    </row>
    <row r="31" spans="1:13" x14ac:dyDescent="0.25">
      <c r="A31" s="28">
        <v>30</v>
      </c>
      <c r="B31" s="32" t="s">
        <v>21</v>
      </c>
      <c r="C31" s="30">
        <v>980</v>
      </c>
      <c r="D31" s="30">
        <v>23835</v>
      </c>
      <c r="E31" s="30">
        <v>56372</v>
      </c>
      <c r="F31" s="31">
        <v>540737.41</v>
      </c>
      <c r="G31" s="31">
        <f>Sheet2!$C$49</f>
        <v>559321.64999999979</v>
      </c>
      <c r="H31" s="30">
        <v>195</v>
      </c>
      <c r="I31" s="24"/>
      <c r="J31" s="24"/>
    </row>
    <row r="32" spans="1:13" x14ac:dyDescent="0.25">
      <c r="A32" s="28">
        <v>31</v>
      </c>
      <c r="B32" s="32" t="s">
        <v>22</v>
      </c>
      <c r="C32" s="30">
        <v>427</v>
      </c>
      <c r="D32" s="30">
        <v>12810</v>
      </c>
      <c r="E32" s="30">
        <v>15780</v>
      </c>
      <c r="F32" s="31">
        <v>495873.19</v>
      </c>
      <c r="G32" s="31">
        <f>Sheet2!$C$51</f>
        <v>512361.96</v>
      </c>
      <c r="H32" s="30">
        <v>61</v>
      </c>
      <c r="I32" s="24"/>
      <c r="J32" s="24"/>
    </row>
  </sheetData>
  <pageMargins left="0.2" right="0.2" top="0.5" bottom="0.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0"/>
  <sheetViews>
    <sheetView topLeftCell="A29" workbookViewId="0">
      <selection activeCell="A70" sqref="A4:XFD70"/>
    </sheetView>
  </sheetViews>
  <sheetFormatPr defaultRowHeight="15" x14ac:dyDescent="0.25"/>
  <cols>
    <col min="2" max="2" width="34.140625" bestFit="1" customWidth="1"/>
    <col min="3" max="3" width="12.7109375" bestFit="1" customWidth="1"/>
    <col min="4" max="4" width="12.42578125" bestFit="1" customWidth="1"/>
    <col min="5" max="8" width="14.85546875" customWidth="1"/>
  </cols>
  <sheetData>
    <row r="1" spans="2:8" ht="34.5" customHeight="1" x14ac:dyDescent="0.25">
      <c r="B1" s="2" t="s">
        <v>32</v>
      </c>
      <c r="C1" s="2" t="s">
        <v>0</v>
      </c>
      <c r="D1" s="3" t="s">
        <v>31</v>
      </c>
      <c r="E1" s="3" t="s">
        <v>33</v>
      </c>
      <c r="F1" s="3" t="s">
        <v>34</v>
      </c>
      <c r="G1" s="2" t="s">
        <v>44</v>
      </c>
      <c r="H1" s="4" t="s">
        <v>35</v>
      </c>
    </row>
    <row r="2" spans="2:8" s="27" customFormat="1" hidden="1" x14ac:dyDescent="0.25">
      <c r="B2" s="5" t="s">
        <v>3</v>
      </c>
      <c r="C2" s="6">
        <v>2875387.9999999995</v>
      </c>
      <c r="D2" s="11">
        <v>3945</v>
      </c>
      <c r="E2" s="11">
        <v>114607</v>
      </c>
      <c r="F2" s="11">
        <v>96179</v>
      </c>
      <c r="G2" s="6">
        <v>2780445.480609999</v>
      </c>
      <c r="H2" s="11">
        <v>974</v>
      </c>
    </row>
    <row r="3" spans="2:8" s="27" customFormat="1" hidden="1" x14ac:dyDescent="0.25">
      <c r="B3" s="5" t="s">
        <v>3</v>
      </c>
      <c r="C3" s="8">
        <v>2965290.92</v>
      </c>
      <c r="D3" s="9">
        <v>4812</v>
      </c>
      <c r="E3" s="9">
        <v>138810</v>
      </c>
      <c r="F3" s="9">
        <v>103538</v>
      </c>
      <c r="G3" s="10">
        <v>2992373.33</v>
      </c>
      <c r="H3" s="12">
        <v>752</v>
      </c>
    </row>
    <row r="4" spans="2:8" s="27" customFormat="1" x14ac:dyDescent="0.25">
      <c r="B4" s="13" t="s">
        <v>3</v>
      </c>
      <c r="C4" s="14">
        <f t="shared" ref="C4:H4" si="0">SUM(C2:C3)</f>
        <v>5840678.9199999999</v>
      </c>
      <c r="D4" s="15">
        <f t="shared" si="0"/>
        <v>8757</v>
      </c>
      <c r="E4" s="15">
        <f t="shared" si="0"/>
        <v>253417</v>
      </c>
      <c r="F4" s="15">
        <f t="shared" si="0"/>
        <v>199717</v>
      </c>
      <c r="G4" s="16">
        <f t="shared" si="0"/>
        <v>5772818.8106099991</v>
      </c>
      <c r="H4" s="17">
        <f t="shared" si="0"/>
        <v>1726</v>
      </c>
    </row>
    <row r="5" spans="2:8" s="27" customFormat="1" hidden="1" x14ac:dyDescent="0.25">
      <c r="B5" s="5" t="s">
        <v>16</v>
      </c>
      <c r="C5" s="6">
        <v>665208.56999999995</v>
      </c>
      <c r="D5" s="11">
        <v>6139</v>
      </c>
      <c r="E5" s="11">
        <v>165279</v>
      </c>
      <c r="F5" s="11">
        <v>525808</v>
      </c>
      <c r="G5" s="6">
        <v>637999.66368000023</v>
      </c>
      <c r="H5" s="11">
        <v>2506</v>
      </c>
    </row>
    <row r="6" spans="2:8" s="27" customFormat="1" hidden="1" x14ac:dyDescent="0.25">
      <c r="B6" s="7" t="s">
        <v>40</v>
      </c>
      <c r="C6" s="8">
        <v>1112075.4099999999</v>
      </c>
      <c r="D6" s="9">
        <v>10931</v>
      </c>
      <c r="E6" s="9">
        <v>909616</v>
      </c>
      <c r="F6" s="9">
        <v>836916</v>
      </c>
      <c r="G6" s="10">
        <v>1097406.92</v>
      </c>
      <c r="H6" s="12">
        <v>2875</v>
      </c>
    </row>
    <row r="7" spans="2:8" s="27" customFormat="1" x14ac:dyDescent="0.25">
      <c r="B7" s="18" t="s">
        <v>16</v>
      </c>
      <c r="C7" s="14">
        <f t="shared" ref="C7:H7" si="1">SUM(C5:C6)</f>
        <v>1777283.98</v>
      </c>
      <c r="D7" s="15">
        <f t="shared" si="1"/>
        <v>17070</v>
      </c>
      <c r="E7" s="15">
        <f t="shared" si="1"/>
        <v>1074895</v>
      </c>
      <c r="F7" s="15">
        <f t="shared" si="1"/>
        <v>1362724</v>
      </c>
      <c r="G7" s="16">
        <f t="shared" si="1"/>
        <v>1735406.5836800002</v>
      </c>
      <c r="H7" s="17">
        <f t="shared" si="1"/>
        <v>5381</v>
      </c>
    </row>
    <row r="8" spans="2:8" s="27" customFormat="1" hidden="1" x14ac:dyDescent="0.25">
      <c r="B8" s="5" t="s">
        <v>38</v>
      </c>
      <c r="C8" s="6">
        <v>1530328.8699999999</v>
      </c>
      <c r="D8" s="11">
        <v>4880</v>
      </c>
      <c r="E8" s="11">
        <v>146359</v>
      </c>
      <c r="F8" s="11">
        <v>292768</v>
      </c>
      <c r="G8" s="6">
        <v>1475965.4568399996</v>
      </c>
      <c r="H8" s="11">
        <v>1037</v>
      </c>
    </row>
    <row r="9" spans="2:8" s="27" customFormat="1" hidden="1" x14ac:dyDescent="0.25">
      <c r="B9" s="7" t="s">
        <v>38</v>
      </c>
      <c r="C9" s="8">
        <v>1558648.36</v>
      </c>
      <c r="D9" s="9">
        <v>4993</v>
      </c>
      <c r="E9" s="9">
        <v>149924</v>
      </c>
      <c r="F9" s="9">
        <v>300001</v>
      </c>
      <c r="G9" s="10">
        <v>1546932.24</v>
      </c>
      <c r="H9" s="12">
        <v>1107</v>
      </c>
    </row>
    <row r="10" spans="2:8" s="27" customFormat="1" x14ac:dyDescent="0.25">
      <c r="B10" s="18" t="s">
        <v>38</v>
      </c>
      <c r="C10" s="14">
        <f t="shared" ref="C10:H10" si="2">SUM(C8:C9)</f>
        <v>3088977.23</v>
      </c>
      <c r="D10" s="15">
        <f t="shared" si="2"/>
        <v>9873</v>
      </c>
      <c r="E10" s="15">
        <f t="shared" si="2"/>
        <v>296283</v>
      </c>
      <c r="F10" s="15">
        <f t="shared" si="2"/>
        <v>592769</v>
      </c>
      <c r="G10" s="16">
        <f t="shared" si="2"/>
        <v>3022897.6968399994</v>
      </c>
      <c r="H10" s="17">
        <f t="shared" si="2"/>
        <v>2144</v>
      </c>
    </row>
    <row r="11" spans="2:8" s="27" customFormat="1" hidden="1" x14ac:dyDescent="0.25">
      <c r="B11" s="5" t="s">
        <v>4</v>
      </c>
      <c r="C11" s="6">
        <v>2476962.6799999983</v>
      </c>
      <c r="D11" s="11">
        <v>24214</v>
      </c>
      <c r="E11" s="11">
        <v>714224</v>
      </c>
      <c r="F11" s="11">
        <v>1127218</v>
      </c>
      <c r="G11" s="6">
        <v>2569107.9266000018</v>
      </c>
      <c r="H11" s="11">
        <v>6550</v>
      </c>
    </row>
    <row r="12" spans="2:8" s="27" customFormat="1" hidden="1" x14ac:dyDescent="0.25">
      <c r="B12" s="7" t="s">
        <v>42</v>
      </c>
      <c r="C12" s="8">
        <v>867171</v>
      </c>
      <c r="D12" s="9">
        <v>15551</v>
      </c>
      <c r="E12" s="9">
        <v>456709</v>
      </c>
      <c r="F12" s="9">
        <v>840127</v>
      </c>
      <c r="G12" s="10">
        <v>961391.44</v>
      </c>
      <c r="H12" s="12">
        <v>2437</v>
      </c>
    </row>
    <row r="13" spans="2:8" s="27" customFormat="1" x14ac:dyDescent="0.25">
      <c r="B13" s="18" t="s">
        <v>4</v>
      </c>
      <c r="C13" s="14">
        <f t="shared" ref="C13:H13" si="3">SUM(C11:C12)</f>
        <v>3344133.6799999983</v>
      </c>
      <c r="D13" s="15">
        <f t="shared" si="3"/>
        <v>39765</v>
      </c>
      <c r="E13" s="15">
        <f t="shared" si="3"/>
        <v>1170933</v>
      </c>
      <c r="F13" s="15">
        <f t="shared" si="3"/>
        <v>1967345</v>
      </c>
      <c r="G13" s="16">
        <f t="shared" si="3"/>
        <v>3530499.3666000017</v>
      </c>
      <c r="H13" s="17">
        <f t="shared" si="3"/>
        <v>8987</v>
      </c>
    </row>
    <row r="14" spans="2:8" s="27" customFormat="1" hidden="1" x14ac:dyDescent="0.25">
      <c r="B14" s="5" t="s">
        <v>6</v>
      </c>
      <c r="C14" s="6">
        <v>1458535.8</v>
      </c>
      <c r="D14" s="11">
        <v>698</v>
      </c>
      <c r="E14" s="11">
        <v>20826</v>
      </c>
      <c r="F14" s="11">
        <v>20826</v>
      </c>
      <c r="G14" s="6">
        <v>1412771.56648</v>
      </c>
      <c r="H14" s="11">
        <v>103</v>
      </c>
    </row>
    <row r="15" spans="2:8" s="27" customFormat="1" hidden="1" x14ac:dyDescent="0.25">
      <c r="B15" s="5" t="s">
        <v>6</v>
      </c>
      <c r="C15" s="8">
        <v>1959347.58</v>
      </c>
      <c r="D15" s="9">
        <v>953</v>
      </c>
      <c r="E15" s="9">
        <v>28533</v>
      </c>
      <c r="F15" s="9">
        <v>28533</v>
      </c>
      <c r="G15" s="10">
        <v>1934506.66</v>
      </c>
      <c r="H15" s="12">
        <v>132</v>
      </c>
    </row>
    <row r="16" spans="2:8" s="27" customFormat="1" x14ac:dyDescent="0.25">
      <c r="B16" s="18" t="s">
        <v>6</v>
      </c>
      <c r="C16" s="14">
        <f t="shared" ref="C16:H16" si="4">SUM(C14:C15)</f>
        <v>3417883.38</v>
      </c>
      <c r="D16" s="19">
        <f t="shared" si="4"/>
        <v>1651</v>
      </c>
      <c r="E16" s="19">
        <f t="shared" si="4"/>
        <v>49359</v>
      </c>
      <c r="F16" s="19">
        <f t="shared" si="4"/>
        <v>49359</v>
      </c>
      <c r="G16" s="16">
        <f t="shared" si="4"/>
        <v>3347278.2264799997</v>
      </c>
      <c r="H16" s="17">
        <f t="shared" si="4"/>
        <v>235</v>
      </c>
    </row>
    <row r="17" spans="2:8" s="27" customFormat="1" hidden="1" x14ac:dyDescent="0.25">
      <c r="B17" s="5" t="s">
        <v>23</v>
      </c>
      <c r="C17" s="6">
        <v>508414.30999999982</v>
      </c>
      <c r="D17" s="11">
        <v>1772</v>
      </c>
      <c r="E17" s="11">
        <v>30657</v>
      </c>
      <c r="F17" s="11">
        <v>64686</v>
      </c>
      <c r="G17" s="6">
        <v>526116.58641000011</v>
      </c>
      <c r="H17" s="11">
        <v>414</v>
      </c>
    </row>
    <row r="18" spans="2:8" s="27" customFormat="1" hidden="1" x14ac:dyDescent="0.25">
      <c r="B18" s="7" t="s">
        <v>36</v>
      </c>
      <c r="C18" s="8">
        <v>2907573.86</v>
      </c>
      <c r="D18" s="9">
        <v>11518</v>
      </c>
      <c r="E18" s="9">
        <v>198007</v>
      </c>
      <c r="F18" s="9">
        <v>443035</v>
      </c>
      <c r="G18" s="10">
        <v>3630377.78</v>
      </c>
      <c r="H18" s="12">
        <v>1192</v>
      </c>
    </row>
    <row r="19" spans="2:8" s="27" customFormat="1" x14ac:dyDescent="0.25">
      <c r="B19" s="18" t="s">
        <v>23</v>
      </c>
      <c r="C19" s="14">
        <f t="shared" ref="C19:H19" si="5">SUM(C17:C18)</f>
        <v>3415988.17</v>
      </c>
      <c r="D19" s="15">
        <f t="shared" si="5"/>
        <v>13290</v>
      </c>
      <c r="E19" s="15">
        <f t="shared" si="5"/>
        <v>228664</v>
      </c>
      <c r="F19" s="15">
        <f t="shared" si="5"/>
        <v>507721</v>
      </c>
      <c r="G19" s="16">
        <f t="shared" si="5"/>
        <v>4156494.3664099998</v>
      </c>
      <c r="H19" s="17">
        <f t="shared" si="5"/>
        <v>1606</v>
      </c>
    </row>
    <row r="20" spans="2:8" s="27" customFormat="1" x14ac:dyDescent="0.25">
      <c r="B20" s="18" t="s">
        <v>19</v>
      </c>
      <c r="C20" s="20">
        <v>610285.81000000006</v>
      </c>
      <c r="D20" s="21">
        <v>289</v>
      </c>
      <c r="E20" s="21">
        <v>8618</v>
      </c>
      <c r="F20" s="21">
        <v>8638</v>
      </c>
      <c r="G20" s="20">
        <v>590956.14599999995</v>
      </c>
      <c r="H20" s="21">
        <v>42</v>
      </c>
    </row>
    <row r="21" spans="2:8" s="27" customFormat="1" hidden="1" x14ac:dyDescent="0.25">
      <c r="B21" s="5" t="s">
        <v>15</v>
      </c>
      <c r="C21" s="6">
        <v>717450.27000000014</v>
      </c>
      <c r="D21" s="11">
        <v>138</v>
      </c>
      <c r="E21" s="11">
        <v>4118</v>
      </c>
      <c r="F21" s="11">
        <v>1303</v>
      </c>
      <c r="G21" s="6">
        <v>707993.54306000005</v>
      </c>
      <c r="H21" s="11">
        <v>28</v>
      </c>
    </row>
    <row r="22" spans="2:8" s="27" customFormat="1" hidden="1" x14ac:dyDescent="0.25">
      <c r="B22" s="5" t="s">
        <v>15</v>
      </c>
      <c r="C22" s="8">
        <v>818717.24</v>
      </c>
      <c r="D22" s="9">
        <v>173</v>
      </c>
      <c r="E22" s="9">
        <v>4970</v>
      </c>
      <c r="F22" s="9">
        <v>1587</v>
      </c>
      <c r="G22" s="10">
        <v>800441.45</v>
      </c>
      <c r="H22" s="12">
        <v>25</v>
      </c>
    </row>
    <row r="23" spans="2:8" s="27" customFormat="1" x14ac:dyDescent="0.25">
      <c r="B23" s="18" t="s">
        <v>15</v>
      </c>
      <c r="C23" s="14">
        <f t="shared" ref="C23:H23" si="6">SUM(C21:C22)</f>
        <v>1536167.5100000002</v>
      </c>
      <c r="D23" s="15">
        <f t="shared" si="6"/>
        <v>311</v>
      </c>
      <c r="E23" s="15">
        <f t="shared" si="6"/>
        <v>9088</v>
      </c>
      <c r="F23" s="15">
        <f t="shared" si="6"/>
        <v>2890</v>
      </c>
      <c r="G23" s="16">
        <f t="shared" si="6"/>
        <v>1508434.99306</v>
      </c>
      <c r="H23" s="17">
        <f t="shared" si="6"/>
        <v>53</v>
      </c>
    </row>
    <row r="24" spans="2:8" s="27" customFormat="1" x14ac:dyDescent="0.25">
      <c r="B24" s="13" t="s">
        <v>37</v>
      </c>
      <c r="C24" s="14">
        <v>2222133.0499999998</v>
      </c>
      <c r="D24" s="15">
        <v>17175</v>
      </c>
      <c r="E24" s="15">
        <v>507617</v>
      </c>
      <c r="F24" s="15">
        <v>574906</v>
      </c>
      <c r="G24" s="22">
        <v>2820083.46</v>
      </c>
      <c r="H24" s="17">
        <v>2903</v>
      </c>
    </row>
    <row r="25" spans="2:8" s="27" customFormat="1" x14ac:dyDescent="0.25">
      <c r="B25" s="18" t="s">
        <v>12</v>
      </c>
      <c r="C25" s="20">
        <v>994460.91999999981</v>
      </c>
      <c r="D25" s="21">
        <v>4983</v>
      </c>
      <c r="E25" s="21">
        <v>145984</v>
      </c>
      <c r="F25" s="21">
        <v>195964</v>
      </c>
      <c r="G25" s="20">
        <v>1209971.7872200008</v>
      </c>
      <c r="H25" s="21">
        <v>1572</v>
      </c>
    </row>
    <row r="26" spans="2:8" s="27" customFormat="1" hidden="1" x14ac:dyDescent="0.25">
      <c r="B26" s="7" t="s">
        <v>28</v>
      </c>
      <c r="C26" s="8">
        <v>1209696.6000000001</v>
      </c>
      <c r="D26" s="9">
        <v>426</v>
      </c>
      <c r="E26" s="9">
        <v>11662</v>
      </c>
      <c r="F26" s="9">
        <v>1785.6</v>
      </c>
      <c r="G26" s="10">
        <v>1212573.31</v>
      </c>
      <c r="H26" s="12">
        <v>67</v>
      </c>
    </row>
    <row r="27" spans="2:8" s="27" customFormat="1" hidden="1" x14ac:dyDescent="0.25">
      <c r="B27" s="5" t="s">
        <v>17</v>
      </c>
      <c r="C27" s="6">
        <v>648694.19999999995</v>
      </c>
      <c r="D27" s="11">
        <v>194</v>
      </c>
      <c r="E27" s="11">
        <v>5432</v>
      </c>
      <c r="F27" s="11">
        <v>940.8</v>
      </c>
      <c r="G27" s="6">
        <v>638206.71727999998</v>
      </c>
      <c r="H27" s="11">
        <v>33</v>
      </c>
    </row>
    <row r="28" spans="2:8" s="27" customFormat="1" x14ac:dyDescent="0.25">
      <c r="B28" s="13" t="s">
        <v>28</v>
      </c>
      <c r="C28" s="20">
        <f t="shared" ref="C28:H28" si="7">SUM(C26:C27)</f>
        <v>1858390.8</v>
      </c>
      <c r="D28" s="21">
        <f t="shared" si="7"/>
        <v>620</v>
      </c>
      <c r="E28" s="21">
        <f t="shared" si="7"/>
        <v>17094</v>
      </c>
      <c r="F28" s="21">
        <f t="shared" si="7"/>
        <v>2726.3999999999996</v>
      </c>
      <c r="G28" s="20">
        <f t="shared" si="7"/>
        <v>1850780.02728</v>
      </c>
      <c r="H28" s="21">
        <f t="shared" si="7"/>
        <v>100</v>
      </c>
    </row>
    <row r="29" spans="2:8" s="27" customFormat="1" x14ac:dyDescent="0.25">
      <c r="B29" s="13" t="s">
        <v>25</v>
      </c>
      <c r="C29" s="14">
        <v>723241.03</v>
      </c>
      <c r="D29" s="15">
        <v>2000</v>
      </c>
      <c r="E29" s="15">
        <v>13301</v>
      </c>
      <c r="F29" s="15">
        <v>4219</v>
      </c>
      <c r="G29" s="22">
        <v>724871.96</v>
      </c>
      <c r="H29" s="17">
        <v>1596</v>
      </c>
    </row>
    <row r="30" spans="2:8" s="27" customFormat="1" hidden="1" x14ac:dyDescent="0.25">
      <c r="B30" s="5" t="s">
        <v>9</v>
      </c>
      <c r="C30" s="6">
        <v>1317910.2100000007</v>
      </c>
      <c r="D30" s="11">
        <v>6785</v>
      </c>
      <c r="E30" s="11">
        <v>199451</v>
      </c>
      <c r="F30" s="11">
        <v>78261.800000000017</v>
      </c>
      <c r="G30" s="6">
        <v>1267427.9633799999</v>
      </c>
      <c r="H30" s="11">
        <v>2459</v>
      </c>
    </row>
    <row r="31" spans="2:8" s="27" customFormat="1" hidden="1" x14ac:dyDescent="0.25">
      <c r="B31" s="7" t="s">
        <v>9</v>
      </c>
      <c r="C31" s="8">
        <v>2575313.15</v>
      </c>
      <c r="D31" s="9">
        <v>14132</v>
      </c>
      <c r="E31" s="9">
        <v>430968</v>
      </c>
      <c r="F31" s="9">
        <v>162128.79999999999</v>
      </c>
      <c r="G31" s="10">
        <v>2548623.4300000002</v>
      </c>
      <c r="H31" s="12">
        <v>4766</v>
      </c>
    </row>
    <row r="32" spans="2:8" s="27" customFormat="1" x14ac:dyDescent="0.25">
      <c r="B32" s="18" t="s">
        <v>9</v>
      </c>
      <c r="C32" s="14">
        <f t="shared" ref="C32:H32" si="8">SUM(C30:C31)</f>
        <v>3893223.3600000003</v>
      </c>
      <c r="D32" s="15">
        <f t="shared" si="8"/>
        <v>20917</v>
      </c>
      <c r="E32" s="15">
        <f t="shared" si="8"/>
        <v>630419</v>
      </c>
      <c r="F32" s="15">
        <f t="shared" si="8"/>
        <v>240390.6</v>
      </c>
      <c r="G32" s="16">
        <f t="shared" si="8"/>
        <v>3816051.3933800003</v>
      </c>
      <c r="H32" s="17">
        <f t="shared" si="8"/>
        <v>7225</v>
      </c>
    </row>
    <row r="33" spans="2:8" s="27" customFormat="1" x14ac:dyDescent="0.25">
      <c r="B33" s="18" t="s">
        <v>20</v>
      </c>
      <c r="C33" s="20">
        <v>567646.64999999979</v>
      </c>
      <c r="D33" s="21">
        <v>18670</v>
      </c>
      <c r="E33" s="21">
        <v>536713</v>
      </c>
      <c r="F33" s="21">
        <v>1800023</v>
      </c>
      <c r="G33" s="20">
        <v>440712.18089999992</v>
      </c>
      <c r="H33" s="21">
        <v>6151</v>
      </c>
    </row>
    <row r="34" spans="2:8" s="27" customFormat="1" x14ac:dyDescent="0.25">
      <c r="B34" s="13" t="s">
        <v>27</v>
      </c>
      <c r="C34" s="14">
        <v>943715.04</v>
      </c>
      <c r="D34" s="15">
        <v>3326</v>
      </c>
      <c r="E34" s="15">
        <v>90851</v>
      </c>
      <c r="F34" s="15">
        <v>52118</v>
      </c>
      <c r="G34" s="22">
        <v>942139.06</v>
      </c>
      <c r="H34" s="17">
        <v>651</v>
      </c>
    </row>
    <row r="35" spans="2:8" s="27" customFormat="1" hidden="1" x14ac:dyDescent="0.25">
      <c r="B35" s="7" t="s">
        <v>30</v>
      </c>
      <c r="C35" s="8">
        <v>946633.72</v>
      </c>
      <c r="D35" s="9">
        <v>293</v>
      </c>
      <c r="E35" s="9">
        <v>8155</v>
      </c>
      <c r="F35" s="9">
        <v>708</v>
      </c>
      <c r="G35" s="10">
        <v>937484.69</v>
      </c>
      <c r="H35" s="12">
        <v>62</v>
      </c>
    </row>
    <row r="36" spans="2:8" s="27" customFormat="1" hidden="1" x14ac:dyDescent="0.25">
      <c r="B36" s="5" t="s">
        <v>18</v>
      </c>
      <c r="C36" s="6">
        <v>646312.56000000006</v>
      </c>
      <c r="D36" s="11">
        <v>202</v>
      </c>
      <c r="E36" s="11">
        <v>5436</v>
      </c>
      <c r="F36" s="11">
        <v>492</v>
      </c>
      <c r="G36" s="6">
        <v>648857.31991999992</v>
      </c>
      <c r="H36" s="11">
        <v>60</v>
      </c>
    </row>
    <row r="37" spans="2:8" s="27" customFormat="1" x14ac:dyDescent="0.25">
      <c r="B37" s="13" t="s">
        <v>30</v>
      </c>
      <c r="C37" s="14">
        <f>SUM(C35:C36)</f>
        <v>1592946.28</v>
      </c>
      <c r="D37" s="15">
        <v>293</v>
      </c>
      <c r="E37" s="15">
        <v>8155</v>
      </c>
      <c r="F37" s="15">
        <v>708</v>
      </c>
      <c r="G37" s="22">
        <v>937484.69</v>
      </c>
      <c r="H37" s="17">
        <v>62</v>
      </c>
    </row>
    <row r="38" spans="2:8" s="27" customFormat="1" hidden="1" x14ac:dyDescent="0.25">
      <c r="B38" s="5" t="s">
        <v>7</v>
      </c>
      <c r="C38" s="6">
        <v>1444485.3199999998</v>
      </c>
      <c r="D38" s="11">
        <v>932</v>
      </c>
      <c r="E38" s="11">
        <v>25352</v>
      </c>
      <c r="F38" s="11">
        <v>1134</v>
      </c>
      <c r="G38" s="6">
        <v>1398125.65004</v>
      </c>
      <c r="H38" s="11">
        <v>172</v>
      </c>
    </row>
    <row r="39" spans="2:8" s="27" customFormat="1" hidden="1" x14ac:dyDescent="0.25">
      <c r="B39" s="7" t="s">
        <v>39</v>
      </c>
      <c r="C39" s="8">
        <v>1273014.06</v>
      </c>
      <c r="D39" s="9">
        <v>920</v>
      </c>
      <c r="E39" s="9">
        <v>24722</v>
      </c>
      <c r="F39" s="9">
        <v>1032.9000000000001</v>
      </c>
      <c r="G39" s="10">
        <v>1288074.53</v>
      </c>
      <c r="H39" s="12">
        <v>104</v>
      </c>
    </row>
    <row r="40" spans="2:8" s="27" customFormat="1" x14ac:dyDescent="0.25">
      <c r="B40" s="13" t="s">
        <v>39</v>
      </c>
      <c r="C40" s="14">
        <f t="shared" ref="C40:H40" si="9">SUM(C38:C39)</f>
        <v>2717499.38</v>
      </c>
      <c r="D40" s="15">
        <f t="shared" si="9"/>
        <v>1852</v>
      </c>
      <c r="E40" s="15">
        <f t="shared" si="9"/>
        <v>50074</v>
      </c>
      <c r="F40" s="15">
        <f t="shared" si="9"/>
        <v>2166.9</v>
      </c>
      <c r="G40" s="16">
        <f t="shared" si="9"/>
        <v>2686200.18004</v>
      </c>
      <c r="H40" s="17">
        <f t="shared" si="9"/>
        <v>276</v>
      </c>
    </row>
    <row r="41" spans="2:8" s="27" customFormat="1" hidden="1" x14ac:dyDescent="0.25">
      <c r="B41" s="5" t="s">
        <v>5</v>
      </c>
      <c r="C41" s="6">
        <v>1909783.4700000002</v>
      </c>
      <c r="D41" s="11">
        <v>5474</v>
      </c>
      <c r="E41" s="11">
        <v>147184</v>
      </c>
      <c r="F41" s="11">
        <v>85050</v>
      </c>
      <c r="G41" s="6">
        <v>1840121.5000499999</v>
      </c>
      <c r="H41" s="11">
        <v>1057</v>
      </c>
    </row>
    <row r="42" spans="2:8" s="27" customFormat="1" hidden="1" x14ac:dyDescent="0.25">
      <c r="B42" s="7" t="s">
        <v>5</v>
      </c>
      <c r="C42" s="8">
        <v>2475512.86</v>
      </c>
      <c r="D42" s="9">
        <v>7921</v>
      </c>
      <c r="E42" s="9">
        <v>212046</v>
      </c>
      <c r="F42" s="9">
        <v>113750</v>
      </c>
      <c r="G42" s="10">
        <v>2451870.08</v>
      </c>
      <c r="H42" s="12">
        <v>1325</v>
      </c>
    </row>
    <row r="43" spans="2:8" s="27" customFormat="1" x14ac:dyDescent="0.25">
      <c r="B43" s="18" t="s">
        <v>5</v>
      </c>
      <c r="C43" s="14">
        <f t="shared" ref="C43:H43" si="10">SUM(C41:C42)</f>
        <v>4385296.33</v>
      </c>
      <c r="D43" s="15">
        <f t="shared" si="10"/>
        <v>13395</v>
      </c>
      <c r="E43" s="15">
        <f t="shared" si="10"/>
        <v>359230</v>
      </c>
      <c r="F43" s="15">
        <f t="shared" si="10"/>
        <v>198800</v>
      </c>
      <c r="G43" s="16">
        <f t="shared" si="10"/>
        <v>4291991.58005</v>
      </c>
      <c r="H43" s="17">
        <f t="shared" si="10"/>
        <v>2382</v>
      </c>
    </row>
    <row r="44" spans="2:8" s="27" customFormat="1" hidden="1" x14ac:dyDescent="0.25">
      <c r="B44" s="5" t="s">
        <v>13</v>
      </c>
      <c r="C44" s="6">
        <v>883414.19999999949</v>
      </c>
      <c r="D44" s="11">
        <v>8038</v>
      </c>
      <c r="E44" s="11">
        <v>237147</v>
      </c>
      <c r="F44" s="11">
        <v>370565</v>
      </c>
      <c r="G44" s="6">
        <v>936260.58449999965</v>
      </c>
      <c r="H44" s="11">
        <v>2855</v>
      </c>
    </row>
    <row r="45" spans="2:8" s="27" customFormat="1" hidden="1" x14ac:dyDescent="0.25">
      <c r="B45" s="7" t="s">
        <v>41</v>
      </c>
      <c r="C45" s="8">
        <v>931773.26</v>
      </c>
      <c r="D45" s="9">
        <v>8108</v>
      </c>
      <c r="E45" s="9">
        <v>240028</v>
      </c>
      <c r="F45" s="9">
        <v>310530</v>
      </c>
      <c r="G45" s="10">
        <v>1058717.55</v>
      </c>
      <c r="H45" s="12">
        <v>1566</v>
      </c>
    </row>
    <row r="46" spans="2:8" s="27" customFormat="1" x14ac:dyDescent="0.25">
      <c r="B46" s="18" t="s">
        <v>13</v>
      </c>
      <c r="C46" s="20">
        <f>SUM(C44:C45)</f>
        <v>1815187.4599999995</v>
      </c>
      <c r="D46" s="21">
        <v>8038</v>
      </c>
      <c r="E46" s="21">
        <v>237147</v>
      </c>
      <c r="F46" s="21">
        <v>370565</v>
      </c>
      <c r="G46" s="20">
        <v>936260.58449999965</v>
      </c>
      <c r="H46" s="21">
        <v>2855</v>
      </c>
    </row>
    <row r="47" spans="2:8" s="27" customFormat="1" x14ac:dyDescent="0.25">
      <c r="B47" s="18" t="s">
        <v>14</v>
      </c>
      <c r="C47" s="20">
        <v>745701.12</v>
      </c>
      <c r="D47" s="21">
        <v>2124</v>
      </c>
      <c r="E47" s="21">
        <v>59540</v>
      </c>
      <c r="F47" s="21">
        <v>36468</v>
      </c>
      <c r="G47" s="20">
        <v>719849.38080000004</v>
      </c>
      <c r="H47" s="21">
        <v>443</v>
      </c>
    </row>
    <row r="48" spans="2:8" s="27" customFormat="1" x14ac:dyDescent="0.25">
      <c r="B48" s="13" t="s">
        <v>43</v>
      </c>
      <c r="C48" s="14">
        <v>791139.8</v>
      </c>
      <c r="D48" s="15">
        <v>247</v>
      </c>
      <c r="E48" s="15">
        <v>6588</v>
      </c>
      <c r="F48" s="15">
        <v>1443</v>
      </c>
      <c r="G48" s="22">
        <v>776847.48</v>
      </c>
      <c r="H48" s="17">
        <v>34</v>
      </c>
    </row>
    <row r="49" spans="2:8" s="27" customFormat="1" x14ac:dyDescent="0.25">
      <c r="B49" s="18" t="s">
        <v>21</v>
      </c>
      <c r="C49" s="20">
        <v>559321.64999999979</v>
      </c>
      <c r="D49" s="21">
        <v>980</v>
      </c>
      <c r="E49" s="21">
        <v>23835</v>
      </c>
      <c r="F49" s="21">
        <v>56372</v>
      </c>
      <c r="G49" s="20">
        <v>540737.41320000007</v>
      </c>
      <c r="H49" s="21">
        <v>195</v>
      </c>
    </row>
    <row r="50" spans="2:8" s="27" customFormat="1" x14ac:dyDescent="0.25">
      <c r="B50" s="13" t="s">
        <v>26</v>
      </c>
      <c r="C50" s="14">
        <v>704945.59</v>
      </c>
      <c r="D50" s="15">
        <v>4605</v>
      </c>
      <c r="E50" s="15">
        <v>144961</v>
      </c>
      <c r="F50" s="15">
        <v>40220.1</v>
      </c>
      <c r="G50" s="22">
        <v>697514.89</v>
      </c>
      <c r="H50" s="17">
        <v>1958</v>
      </c>
    </row>
    <row r="51" spans="2:8" s="27" customFormat="1" x14ac:dyDescent="0.25">
      <c r="B51" s="18" t="s">
        <v>22</v>
      </c>
      <c r="C51" s="20">
        <v>512361.96</v>
      </c>
      <c r="D51" s="21">
        <v>427</v>
      </c>
      <c r="E51" s="21">
        <v>12810</v>
      </c>
      <c r="F51" s="21">
        <v>15780</v>
      </c>
      <c r="G51" s="20">
        <v>495873.1863</v>
      </c>
      <c r="H51" s="21">
        <v>61</v>
      </c>
    </row>
    <row r="52" spans="2:8" s="27" customFormat="1" hidden="1" x14ac:dyDescent="0.25">
      <c r="B52" s="5" t="s">
        <v>1</v>
      </c>
      <c r="C52" s="6">
        <v>4016562.85</v>
      </c>
      <c r="D52" s="11">
        <v>142</v>
      </c>
      <c r="E52" s="11">
        <v>3978</v>
      </c>
      <c r="F52" s="11">
        <v>3976</v>
      </c>
      <c r="G52" s="6">
        <v>3976000</v>
      </c>
      <c r="H52" s="11">
        <v>43</v>
      </c>
    </row>
    <row r="53" spans="2:8" s="27" customFormat="1" hidden="1" x14ac:dyDescent="0.25">
      <c r="B53" s="7" t="s">
        <v>1</v>
      </c>
      <c r="C53" s="8">
        <v>1366887.25</v>
      </c>
      <c r="D53" s="9">
        <v>50</v>
      </c>
      <c r="E53" s="9">
        <v>1340</v>
      </c>
      <c r="F53" s="9">
        <v>1354</v>
      </c>
      <c r="G53" s="10">
        <v>1354000</v>
      </c>
      <c r="H53" s="12">
        <v>17</v>
      </c>
    </row>
    <row r="54" spans="2:8" s="27" customFormat="1" x14ac:dyDescent="0.25">
      <c r="B54" s="18" t="s">
        <v>1</v>
      </c>
      <c r="C54" s="14">
        <f t="shared" ref="C54:H54" si="11">SUM(C52:C53)</f>
        <v>5383450.0999999996</v>
      </c>
      <c r="D54" s="15">
        <f t="shared" si="11"/>
        <v>192</v>
      </c>
      <c r="E54" s="15">
        <f t="shared" si="11"/>
        <v>5318</v>
      </c>
      <c r="F54" s="15">
        <f t="shared" si="11"/>
        <v>5330</v>
      </c>
      <c r="G54" s="16">
        <f t="shared" si="11"/>
        <v>5330000</v>
      </c>
      <c r="H54" s="17">
        <f t="shared" si="11"/>
        <v>60</v>
      </c>
    </row>
    <row r="55" spans="2:8" s="27" customFormat="1" hidden="1" x14ac:dyDescent="0.25">
      <c r="B55" s="5" t="s">
        <v>10</v>
      </c>
      <c r="C55" s="6">
        <v>1165644.9300000004</v>
      </c>
      <c r="D55" s="11">
        <v>3912</v>
      </c>
      <c r="E55" s="11">
        <v>117160</v>
      </c>
      <c r="F55" s="11">
        <v>117610</v>
      </c>
      <c r="G55" s="6">
        <v>1123856.33</v>
      </c>
      <c r="H55" s="11">
        <v>780</v>
      </c>
    </row>
    <row r="56" spans="2:8" s="27" customFormat="1" hidden="1" x14ac:dyDescent="0.25">
      <c r="B56" s="7" t="s">
        <v>10</v>
      </c>
      <c r="C56" s="8">
        <v>1249205.31</v>
      </c>
      <c r="D56" s="9">
        <v>4326</v>
      </c>
      <c r="E56" s="9">
        <v>129455</v>
      </c>
      <c r="F56" s="9">
        <v>129520</v>
      </c>
      <c r="G56" s="10">
        <v>1238626.04</v>
      </c>
      <c r="H56" s="12">
        <v>763</v>
      </c>
    </row>
    <row r="57" spans="2:8" s="27" customFormat="1" x14ac:dyDescent="0.25">
      <c r="B57" s="18" t="s">
        <v>10</v>
      </c>
      <c r="C57" s="14">
        <f t="shared" ref="C57:H57" si="12">SUM(C55:C56)</f>
        <v>2414850.2400000002</v>
      </c>
      <c r="D57" s="15">
        <f t="shared" si="12"/>
        <v>8238</v>
      </c>
      <c r="E57" s="15">
        <f t="shared" si="12"/>
        <v>246615</v>
      </c>
      <c r="F57" s="15">
        <f t="shared" si="12"/>
        <v>247130</v>
      </c>
      <c r="G57" s="16">
        <f t="shared" si="12"/>
        <v>2362482.37</v>
      </c>
      <c r="H57" s="17">
        <f t="shared" si="12"/>
        <v>1543</v>
      </c>
    </row>
    <row r="58" spans="2:8" s="27" customFormat="1" hidden="1" x14ac:dyDescent="0.25">
      <c r="B58" s="5" t="s">
        <v>24</v>
      </c>
      <c r="C58" s="6">
        <v>504759.61</v>
      </c>
      <c r="D58" s="11">
        <v>199</v>
      </c>
      <c r="E58" s="11">
        <v>5968</v>
      </c>
      <c r="F58" s="11">
        <v>5968</v>
      </c>
      <c r="G58" s="6">
        <v>488828.91344000003</v>
      </c>
      <c r="H58" s="11">
        <v>36</v>
      </c>
    </row>
    <row r="59" spans="2:8" s="27" customFormat="1" hidden="1" x14ac:dyDescent="0.25">
      <c r="B59" s="7" t="s">
        <v>24</v>
      </c>
      <c r="C59" s="8">
        <v>740386.47</v>
      </c>
      <c r="D59" s="9">
        <v>303</v>
      </c>
      <c r="E59" s="9">
        <v>8968</v>
      </c>
      <c r="F59" s="9">
        <v>8968</v>
      </c>
      <c r="G59" s="10">
        <v>734553.91</v>
      </c>
      <c r="H59" s="12">
        <v>51</v>
      </c>
    </row>
    <row r="60" spans="2:8" s="27" customFormat="1" x14ac:dyDescent="0.25">
      <c r="B60" s="18" t="s">
        <v>24</v>
      </c>
      <c r="C60" s="14">
        <f t="shared" ref="C60:H60" si="13">SUM(C58:C59)</f>
        <v>1245146.08</v>
      </c>
      <c r="D60" s="15">
        <f t="shared" si="13"/>
        <v>502</v>
      </c>
      <c r="E60" s="15">
        <f t="shared" si="13"/>
        <v>14936</v>
      </c>
      <c r="F60" s="15">
        <f t="shared" si="13"/>
        <v>14936</v>
      </c>
      <c r="G60" s="16">
        <f t="shared" si="13"/>
        <v>1223382.8234399999</v>
      </c>
      <c r="H60" s="17">
        <f t="shared" si="13"/>
        <v>87</v>
      </c>
    </row>
    <row r="61" spans="2:8" s="27" customFormat="1" hidden="1" x14ac:dyDescent="0.25">
      <c r="B61" s="5" t="s">
        <v>2</v>
      </c>
      <c r="C61" s="6">
        <v>3116464.4899999998</v>
      </c>
      <c r="D61" s="11">
        <v>10869</v>
      </c>
      <c r="E61" s="11">
        <v>202812</v>
      </c>
      <c r="F61" s="11">
        <v>430657.5</v>
      </c>
      <c r="G61" s="6">
        <v>3005319.5358400005</v>
      </c>
      <c r="H61" s="11">
        <v>1135</v>
      </c>
    </row>
    <row r="62" spans="2:8" s="27" customFormat="1" hidden="1" x14ac:dyDescent="0.25">
      <c r="B62" s="7" t="s">
        <v>2</v>
      </c>
      <c r="C62" s="8">
        <v>727236.52</v>
      </c>
      <c r="D62" s="9">
        <v>2272</v>
      </c>
      <c r="E62" s="9">
        <v>44307</v>
      </c>
      <c r="F62" s="9">
        <v>103074</v>
      </c>
      <c r="G62" s="10">
        <v>717081.33</v>
      </c>
      <c r="H62" s="12">
        <v>252</v>
      </c>
    </row>
    <row r="63" spans="2:8" s="27" customFormat="1" x14ac:dyDescent="0.25">
      <c r="B63" s="18" t="s">
        <v>2</v>
      </c>
      <c r="C63" s="14">
        <f t="shared" ref="C63:H63" si="14">SUM(C61:C62)</f>
        <v>3843701.01</v>
      </c>
      <c r="D63" s="15">
        <f t="shared" si="14"/>
        <v>13141</v>
      </c>
      <c r="E63" s="15">
        <f t="shared" si="14"/>
        <v>247119</v>
      </c>
      <c r="F63" s="15">
        <f t="shared" si="14"/>
        <v>533731.5</v>
      </c>
      <c r="G63" s="16">
        <f t="shared" si="14"/>
        <v>3722400.8658400006</v>
      </c>
      <c r="H63" s="17">
        <f t="shared" si="14"/>
        <v>1387</v>
      </c>
    </row>
    <row r="64" spans="2:8" s="27" customFormat="1" x14ac:dyDescent="0.25">
      <c r="B64" s="13" t="s">
        <v>29</v>
      </c>
      <c r="C64" s="14">
        <v>984630.61</v>
      </c>
      <c r="D64" s="15">
        <v>427</v>
      </c>
      <c r="E64" s="15">
        <v>11956</v>
      </c>
      <c r="F64" s="15">
        <v>396.5</v>
      </c>
      <c r="G64" s="22">
        <v>990879.92</v>
      </c>
      <c r="H64" s="17">
        <v>119</v>
      </c>
    </row>
    <row r="65" spans="2:8" s="27" customFormat="1" hidden="1" x14ac:dyDescent="0.25">
      <c r="B65" s="5" t="s">
        <v>11</v>
      </c>
      <c r="C65" s="6">
        <v>1014095.1000000001</v>
      </c>
      <c r="D65" s="11">
        <v>773</v>
      </c>
      <c r="E65" s="11">
        <v>22852</v>
      </c>
      <c r="F65" s="11">
        <v>22957</v>
      </c>
      <c r="G65" s="6">
        <v>981561.2808999999</v>
      </c>
      <c r="H65" s="11">
        <v>137</v>
      </c>
    </row>
    <row r="66" spans="2:8" s="27" customFormat="1" hidden="1" x14ac:dyDescent="0.25">
      <c r="B66" s="7" t="s">
        <v>11</v>
      </c>
      <c r="C66" s="8">
        <v>967001.47</v>
      </c>
      <c r="D66" s="9">
        <v>761</v>
      </c>
      <c r="E66" s="9">
        <v>22486</v>
      </c>
      <c r="F66" s="9">
        <v>22366</v>
      </c>
      <c r="G66" s="10">
        <v>956585.86</v>
      </c>
      <c r="H66" s="12">
        <v>143</v>
      </c>
    </row>
    <row r="67" spans="2:8" s="27" customFormat="1" x14ac:dyDescent="0.25">
      <c r="B67" s="18" t="s">
        <v>11</v>
      </c>
      <c r="C67" s="14">
        <f t="shared" ref="C67:H67" si="15">SUM(C65:C66)</f>
        <v>1981096.57</v>
      </c>
      <c r="D67" s="15">
        <f t="shared" si="15"/>
        <v>1534</v>
      </c>
      <c r="E67" s="15">
        <f t="shared" si="15"/>
        <v>45338</v>
      </c>
      <c r="F67" s="15">
        <f t="shared" si="15"/>
        <v>45323</v>
      </c>
      <c r="G67" s="16">
        <f t="shared" si="15"/>
        <v>1938147.1409</v>
      </c>
      <c r="H67" s="17">
        <f t="shared" si="15"/>
        <v>280</v>
      </c>
    </row>
    <row r="68" spans="2:8" s="27" customFormat="1" hidden="1" x14ac:dyDescent="0.25">
      <c r="B68" s="5" t="s">
        <v>8</v>
      </c>
      <c r="C68" s="6">
        <v>1395991</v>
      </c>
      <c r="D68" s="11">
        <v>30067</v>
      </c>
      <c r="E68" s="11">
        <v>704557</v>
      </c>
      <c r="F68" s="11">
        <v>553100</v>
      </c>
      <c r="G68" s="6">
        <v>1310482.9377599999</v>
      </c>
      <c r="H68" s="11">
        <v>11092</v>
      </c>
    </row>
    <row r="69" spans="2:8" s="27" customFormat="1" hidden="1" x14ac:dyDescent="0.25">
      <c r="B69" s="7" t="s">
        <v>8</v>
      </c>
      <c r="C69" s="8">
        <v>1925947.53</v>
      </c>
      <c r="D69" s="9">
        <v>43032</v>
      </c>
      <c r="E69" s="9">
        <v>987640</v>
      </c>
      <c r="F69" s="9">
        <v>780444</v>
      </c>
      <c r="G69" s="10">
        <v>1849278.57</v>
      </c>
      <c r="H69" s="12">
        <v>18163</v>
      </c>
    </row>
    <row r="70" spans="2:8" s="27" customFormat="1" x14ac:dyDescent="0.25">
      <c r="B70" s="13" t="s">
        <v>8</v>
      </c>
      <c r="C70" s="1">
        <f t="shared" ref="C70:H70" si="16">SUM(C68:C69)</f>
        <v>3321938.5300000003</v>
      </c>
      <c r="D70" s="23">
        <f t="shared" si="16"/>
        <v>73099</v>
      </c>
      <c r="E70" s="23">
        <f t="shared" si="16"/>
        <v>1692197</v>
      </c>
      <c r="F70" s="23">
        <f t="shared" si="16"/>
        <v>1333544</v>
      </c>
      <c r="G70" s="1">
        <f t="shared" si="16"/>
        <v>3159761.5077599999</v>
      </c>
      <c r="H70" s="23">
        <f t="shared" si="16"/>
        <v>29255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UnitedHealth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</dc:creator>
  <cp:lastModifiedBy>Lizotte, Michelle</cp:lastModifiedBy>
  <cp:lastPrinted>2015-08-24T16:43:35Z</cp:lastPrinted>
  <dcterms:created xsi:type="dcterms:W3CDTF">2015-07-15T13:28:29Z</dcterms:created>
  <dcterms:modified xsi:type="dcterms:W3CDTF">2015-08-26T16:08:35Z</dcterms:modified>
</cp:coreProperties>
</file>